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270" activeTab="0"/>
  </bookViews>
  <sheets>
    <sheet name="ΤΕΛΙΚΟ 2010" sheetId="1" r:id="rId1"/>
  </sheets>
  <definedNames>
    <definedName name="_xlnm.Print_Area" localSheetId="0">'ΤΕΛΙΚΟ 2010'!$A$1:$E$95</definedName>
  </definedNames>
  <calcPr fullCalcOnLoad="1" refMode="R1C1"/>
</workbook>
</file>

<file path=xl/sharedStrings.xml><?xml version="1.0" encoding="utf-8"?>
<sst xmlns="http://schemas.openxmlformats.org/spreadsheetml/2006/main" count="64" uniqueCount="57">
  <si>
    <t>ΠΡΟΫΠΟΛΟΓΙΣΜΟΣ</t>
  </si>
  <si>
    <t>Σύνολο</t>
  </si>
  <si>
    <t>Γενικό Σύνολο</t>
  </si>
  <si>
    <t>Α</t>
  </si>
  <si>
    <t>Β</t>
  </si>
  <si>
    <t>Γ</t>
  </si>
  <si>
    <t>Δ</t>
  </si>
  <si>
    <t>Ε</t>
  </si>
  <si>
    <t>Ζ</t>
  </si>
  <si>
    <t>Η</t>
  </si>
  <si>
    <t>ΣΤ</t>
  </si>
  <si>
    <t>ΥΠΗΡΕΣΙΑ ΤΕΧΝΙΚΩΝ ΕΡΓΩΝ 30</t>
  </si>
  <si>
    <t>ΟΙΚΟΝΟΜΙΚΕΣ ΚΑΙ ΔΙΟΙΚΗΤΙΚΕΣ ΥΠΗΡΕΣΙΕΣ 10</t>
  </si>
  <si>
    <t xml:space="preserve">ΥΠΗΡΕΣΙΕΣ ΠΟΛΙΤΙΣΜΟΥ, ΑΘΛΗΤΙΣΜΟΥ ΚΑΙ ΚΟΙΝΩΝΙΚΗΣ ΠΟΛΙΤΙΚΗΣ 15 </t>
  </si>
  <si>
    <t>ΥΠΗΡΕΣΙΕΣ ΚΑΘΑΡΙΟΤΗΤΑΣ ΚΑΙ ΗΛΕΚΤΡΟΦΩΤΙΣΜΟΥ 20</t>
  </si>
  <si>
    <t>ΥΠΗΡΕΣΙΑ ΥΔΡΕΥΣΗΣ, ΑΡΔΕΥΣΗΣ ΚΑΙ ΑΠΟΧΕΤΕΥΣΗΣ 25</t>
  </si>
  <si>
    <t>ΥΠΗΡΕΣΙΕΣ ΠΡΑΣΙΝΟΥ 35</t>
  </si>
  <si>
    <t>ΥΠΗΡΕΣΙΑ ΝΕΚΡΟΤΑΦΕΙΩΝ 45</t>
  </si>
  <si>
    <t>ΛΟΙΠΕΣ ΥΠΗΡΕΣΙΕΣ 70</t>
  </si>
  <si>
    <t>ΚΑΤΗΓΟΡΙΑ ΥΠΗΡΕΣΙΩΝ</t>
  </si>
  <si>
    <t>ΔΗΜΟΤΙΚΗ ΕΝΟΤΗΤΑ ΚΑΜΒΟΥΝΙΩΝ</t>
  </si>
  <si>
    <r>
      <t>Δημιουργία μουσειακού - μνημειακού χώρου μάχης Λαζαράδων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(ολοκληρώθηκε) </t>
    </r>
    <r>
      <rPr>
        <b/>
        <sz val="12"/>
        <rFont val="Arial"/>
        <family val="2"/>
      </rPr>
      <t>(ΙΔΙΟΙ ΠΟΡΟΙ)</t>
    </r>
  </si>
  <si>
    <r>
      <t>Επιχορήγηση Δ.Καμβουνίων για τη συντήρηση ποδοσφαιρικού γηπέδου Ελάτης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(ολοκληρώθηκε) </t>
    </r>
    <r>
      <rPr>
        <b/>
        <sz val="12"/>
        <rFont val="Arial"/>
        <family val="2"/>
      </rPr>
      <t>(20433 € ΑΠΟ ΕΛΛΑΔΑ 2004 ΚΑΙ 63427 € ΑΠΟ ΙΔΙΟΥΣ ΠΟΡΟΥΣ)</t>
    </r>
  </si>
  <si>
    <t>Επιχορήγηση Δ.Καμβουνίων για τη συντήρηση ποδοσφαιρικού γηπέδου Ελάτης - Β' Φάση (ΕΛΛΑΔΑ 2004)</t>
  </si>
  <si>
    <t>Επέκταση δικτύου Φ.Ο.Π. Δ.Ε. Καμβουνίων (ΙΔΙΟΙ ΠΟΡΟΙ)</t>
  </si>
  <si>
    <r>
      <t xml:space="preserve">Εξωτερικός αγωγός ύδρευσης λατομικής περιοχής και υδροδότηση δ.δ. Τρανοβάλτου και οικισμού Φρουρίου </t>
    </r>
    <r>
      <rPr>
        <b/>
        <sz val="12"/>
        <color indexed="10"/>
        <rFont val="Arial"/>
        <family val="2"/>
      </rPr>
      <t xml:space="preserve">(ολοκληρώθηκε) </t>
    </r>
    <r>
      <rPr>
        <b/>
        <sz val="12"/>
        <rFont val="Arial"/>
        <family val="2"/>
      </rPr>
      <t>(ΑΙΤΗΜΑ ΚΑΛΥΨΗΣ ΠΟΣΟΥ ΑΠΌ ΕΠΑΔΥΜ)</t>
    </r>
  </si>
  <si>
    <t>Εκπόνηση μελέτης για το έργο "Αντικατάσταση αγωγού ύδρευσης από θέση Τσαϊρι μέχρι δεξαμενή νερού Τ.Κ. Τρανοβάλτου" (ΙΔΙΟΙ ΠΟΡΟΙ)</t>
  </si>
  <si>
    <t>Κατασκευή περίφραξης και σκεπής στη δεξαμενή ύδρευσης της Τ.Κ. Τρανοβάλτου (ΙΔΙΟΙ ΠΟΡΟΙ)</t>
  </si>
  <si>
    <t>Κατασκευή περίφραξης και σκεπής στη δεξαμενή ύδρευσης του οικισμού Φρουρίου (ΙΔΙΟΙ ΠΟΡΟΙ)</t>
  </si>
  <si>
    <t>Βελτίωση δικτύου ύδρευσης στην Τ.Κ. Μικροβάλτου (ΙΔΙΟΙ ΠΟΡΟΙ)</t>
  </si>
  <si>
    <t>Βελτίωση δικτύου αποχέτευσης στην Τ.Κ. Μικροβάλτου (ΙΔΙΟΙ ΠΟΡΟΙ)</t>
  </si>
  <si>
    <t>Τοποθέτηση μειωτών πίεσης στο δίκτυο ύδρευσης της Τ.Κ. Ελάτης (ΙΔΙΟΙ ΠΟΡΟΙ)</t>
  </si>
  <si>
    <t>Βελτίωση δικτύου αποχέτευσης στην Τ.Κ. Ελάτης (ΙΔΙΟΙ ΠΟΡΟΙ)</t>
  </si>
  <si>
    <t>Ανόρυξη υδρευτικής γεώτρησης και σύνδεση με υφιστάμενο δίκτυο ύδρευσης στον οικισμό Λαζαράδων (ΕΑΠ)</t>
  </si>
  <si>
    <r>
      <t xml:space="preserve">Ανάδειξη - ολοκλήρωση πρώην κτιρίου ΚΕΦΟ στο Μικρόβαλτο </t>
    </r>
    <r>
      <rPr>
        <b/>
        <sz val="12"/>
        <color indexed="10"/>
        <rFont val="Arial"/>
        <family val="2"/>
      </rPr>
      <t>(Υπάρχει μελέτη)</t>
    </r>
  </si>
  <si>
    <r>
      <t xml:space="preserve">Έργα οδοποιίας Δήμου Καμβουνίων </t>
    </r>
    <r>
      <rPr>
        <b/>
        <sz val="12"/>
        <color indexed="10"/>
        <rFont val="Arial"/>
        <family val="2"/>
      </rPr>
      <t xml:space="preserve">(ολοκληρώθηκε)  </t>
    </r>
    <r>
      <rPr>
        <b/>
        <sz val="12"/>
        <rFont val="Arial"/>
        <family val="2"/>
      </rPr>
      <t>(ΙΔΙΟΙ ΠΟΡΟΙ)</t>
    </r>
  </si>
  <si>
    <r>
      <t xml:space="preserve">Έργα οδοποιίας Δήμου Καμβουνίων - Β' Φάση </t>
    </r>
    <r>
      <rPr>
        <b/>
        <sz val="12"/>
        <color indexed="10"/>
        <rFont val="Arial"/>
        <family val="2"/>
      </rPr>
      <t xml:space="preserve">(σε εξέλιξη) </t>
    </r>
    <r>
      <rPr>
        <b/>
        <sz val="12"/>
        <rFont val="Arial"/>
        <family val="2"/>
      </rPr>
      <t>(ΕΑΠ)</t>
    </r>
  </si>
  <si>
    <t>Εκπόνηση μελέτης για το έργο "Επέκταση παλκοσκεπή οχετού Τ.Κ. Τρανοβάλτου κατά 200 μέτρα" (ΙΔΙΟΙ ΠΟΡΟΙ)</t>
  </si>
  <si>
    <t>Εκπόνηση μελέτης για το έργο "Διευθέτηση ομβρίων υδάτων Τ.Κ. Μικροβάλτου" (ΙΔΙΟΙ ΠΟΡΟΙ)</t>
  </si>
  <si>
    <t>Ασφαλτοστρώσεις κεντρικών οδών Δ.Ε. Καμβουνίων (ΙΔΙΟΙ ΠΟΡΟΙ)</t>
  </si>
  <si>
    <t>Κατασκευή τοιχίων αντιστήριξης στο δημοτικό σχολείο της Τ.Κ. Ελάτης (ΙΔΙΟΙ ΠΟΡΟΙ)</t>
  </si>
  <si>
    <t>Βελτίωση οδοποιίας στο δίκτυο του οικισμού Λαζαράδων (ΙΔΙΟΙ ΠΟΡΟΙ)</t>
  </si>
  <si>
    <t>Επισκευή πρώην κοινοτικού καταστήματος Τ.Κ. Ελάτης (ΙΔΙΟΙ ΠΟΡΟΙ)</t>
  </si>
  <si>
    <t>Αντικατάσταση κουφωμάτων κτιρίου ΚΑΠΗ Τρανοβάλτου (ΙΔΙΟΙ ΠΟΡΟΙ)</t>
  </si>
  <si>
    <t>Εκπόνηση μελετών στη Δ.Ε. Καμβουνίων (ΙΔΙΟΙ ΠΟΡΟΙ)</t>
  </si>
  <si>
    <r>
      <t xml:space="preserve">Διαμόρφωση κοινόχρηστων χώρων στο δ.δ. Τρανοβάλτου </t>
    </r>
    <r>
      <rPr>
        <b/>
        <sz val="12"/>
        <color indexed="10"/>
        <rFont val="Arial"/>
        <family val="2"/>
      </rPr>
      <t xml:space="preserve">(σε εξέλιξη) </t>
    </r>
    <r>
      <rPr>
        <b/>
        <sz val="12"/>
        <rFont val="Arial"/>
        <family val="2"/>
      </rPr>
      <t>(77.496,02 € ΑΠΟ ΕΤΕΡΠΣ ΚΑΙ 62.800 € ΑΠΟ ΙΔΙΟΥΣ ΠΟΡΟΥΣ)</t>
    </r>
  </si>
  <si>
    <r>
      <t xml:space="preserve">Κατασκευή δύο κρηνών και ναϊσκου στο δ.δ. Τρανοβάλτου </t>
    </r>
    <r>
      <rPr>
        <b/>
        <sz val="12"/>
        <color indexed="10"/>
        <rFont val="Arial"/>
        <family val="2"/>
      </rPr>
      <t xml:space="preserve">(ολοκληρώθηκε) </t>
    </r>
    <r>
      <rPr>
        <b/>
        <sz val="12"/>
        <rFont val="Arial"/>
        <family val="2"/>
      </rPr>
      <t>(ΕΤΕΡΠΣ)</t>
    </r>
  </si>
  <si>
    <r>
      <t>Εγκατάσταση κεντρικής θέρμανσης στο βρεφονηπιακό σταθμό στο δ.δ. Τρανοβάλτου</t>
    </r>
    <r>
      <rPr>
        <b/>
        <sz val="12"/>
        <color indexed="10"/>
        <rFont val="Arial"/>
        <family val="2"/>
      </rPr>
      <t xml:space="preserve"> (ολοκληρώθηκε) </t>
    </r>
    <r>
      <rPr>
        <b/>
        <sz val="12"/>
        <rFont val="Arial"/>
        <family val="2"/>
      </rPr>
      <t>(ΘΗΣΕΑΣ)</t>
    </r>
  </si>
  <si>
    <r>
      <t>Διευθέτηση ομβρίων υδάτων κεντρικής οδού οικισμού Λαζαράδων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(ολοκληρώθηκε) </t>
    </r>
    <r>
      <rPr>
        <b/>
        <sz val="12"/>
        <rFont val="Arial"/>
        <family val="2"/>
      </rPr>
      <t>(ΕΑΠ)</t>
    </r>
  </si>
  <si>
    <r>
      <t xml:space="preserve">Αντιπλημμυρικά έργα στο Μικρόβαλτο </t>
    </r>
    <r>
      <rPr>
        <b/>
        <sz val="12"/>
        <color indexed="10"/>
        <rFont val="Arial"/>
        <family val="2"/>
      </rPr>
      <t xml:space="preserve">(ανατέθηκε) </t>
    </r>
    <r>
      <rPr>
        <b/>
        <sz val="12"/>
        <rFont val="Arial"/>
        <family val="2"/>
      </rPr>
      <t>(80.000 € ΑΠΟ ΕΑΠ ΚΑΙ 24.760 € ΑΠΟ ΙΔΙΟΥΣ ΠΟΡΟΥΣ)</t>
    </r>
  </si>
  <si>
    <r>
      <t xml:space="preserve">Αρχιτεκτονική μελέτη του έργου "Ανάδειξη ενός γεφυριού και μίας κρήνης στο Μικρόβαλτο" </t>
    </r>
    <r>
      <rPr>
        <b/>
        <sz val="12"/>
        <color indexed="10"/>
        <rFont val="Arial"/>
        <family val="2"/>
      </rPr>
      <t xml:space="preserve">(εκπονήθηκε) </t>
    </r>
    <r>
      <rPr>
        <b/>
        <sz val="12"/>
        <rFont val="Arial"/>
        <family val="2"/>
      </rPr>
      <t>(5.950 € ΑΠΟ ΘΗΣΕΑΣ ΚΑΙ 559,6 € ΑΠΌ ΙΔΙΟΥΣ ΠΟΡΟΥΣ)</t>
    </r>
  </si>
  <si>
    <r>
      <t xml:space="preserve">Μελέτη οδοποιίας του έργου "Βελτίωση οδού Φρουρίου - Λαζαράδων" </t>
    </r>
    <r>
      <rPr>
        <b/>
        <sz val="12"/>
        <color indexed="10"/>
        <rFont val="Arial"/>
        <family val="2"/>
      </rPr>
      <t xml:space="preserve">(εκπονήθηκε) </t>
    </r>
    <r>
      <rPr>
        <b/>
        <sz val="12"/>
        <rFont val="Arial"/>
        <family val="2"/>
      </rPr>
      <t>(13155,33 € ΑΠΟ ΘΗΣΕΑΣ ΚΑΙ 442,2 € ΑΠΌ ΙΔΙΟΥΣ ΠΟΡΟΥΣ)</t>
    </r>
  </si>
  <si>
    <r>
      <t xml:space="preserve">Τοπογραφική μελέτη του έργου "Βελτίωση οδού Φρουρίου - Λαζαράδων" </t>
    </r>
    <r>
      <rPr>
        <b/>
        <sz val="12"/>
        <color indexed="10"/>
        <rFont val="Arial"/>
        <family val="2"/>
      </rPr>
      <t xml:space="preserve">(εκπονήθηκε) </t>
    </r>
    <r>
      <rPr>
        <b/>
        <sz val="12"/>
        <rFont val="Arial"/>
        <family val="2"/>
      </rPr>
      <t>(13033,57 € ΑΠΟ ΘΗΣΕΑΣ ΚΑΙ 438,01 € ΑΠΌ ΙΔΙΟΥΣ ΠΟΡΟΥΣ)</t>
    </r>
  </si>
  <si>
    <r>
      <t xml:space="preserve">Υδραυλική μελέτη του έργου "Βελτίωση οδού Φρουρίου - Λαζαράδων" </t>
    </r>
    <r>
      <rPr>
        <b/>
        <sz val="12"/>
        <color indexed="10"/>
        <rFont val="Arial"/>
        <family val="2"/>
      </rPr>
      <t xml:space="preserve">(εκπονήθηκε) </t>
    </r>
    <r>
      <rPr>
        <b/>
        <sz val="12"/>
        <rFont val="Arial"/>
        <family val="2"/>
      </rPr>
      <t>(11633,63 € ΑΠΟ ΘΗΣΕΑΣ ΚΑΙ 391,05 € ΑΠΌ ΙΔΙΟΥΣ ΠΟΡΟΥΣ)</t>
    </r>
  </si>
  <si>
    <r>
      <t xml:space="preserve">Αρχιτεκτονική μελέτη του έργου "Διαμόρφωση περιβάλλοντος χώρου κεντρικής πλατείας Ελάτης" </t>
    </r>
    <r>
      <rPr>
        <b/>
        <sz val="12"/>
        <color indexed="10"/>
        <rFont val="Arial"/>
        <family val="2"/>
      </rPr>
      <t xml:space="preserve">(εκπονήθηκε) </t>
    </r>
    <r>
      <rPr>
        <b/>
        <sz val="12"/>
        <rFont val="Arial"/>
        <family val="2"/>
      </rPr>
      <t>(7849,41 € ΑΠΟ ΘΗΣΕΑΣ ΚΑΙ 263,84 € ΑΠΌ ΙΔΙΟΥΣ ΠΟΡΟΥΣ)</t>
    </r>
  </si>
  <si>
    <r>
      <t xml:space="preserve">Κατασκευή γηπέδου 5Χ5 στο δ.δ. Μικροβάλτου (1ος Ειδικός Προϋπολογισμός) </t>
    </r>
    <r>
      <rPr>
        <b/>
        <sz val="12"/>
        <color indexed="10"/>
        <rFont val="Arial"/>
        <family val="2"/>
      </rPr>
      <t xml:space="preserve">(ανατέθηκε) </t>
    </r>
    <r>
      <rPr>
        <b/>
        <sz val="12"/>
        <rFont val="Arial"/>
        <family val="2"/>
      </rPr>
      <t>(ΕΑΠ)</t>
    </r>
  </si>
  <si>
    <t>Διαμόρφωση περιβάλλοντος χώρου κεντρικής πλατείας Τ.Κ. Ελάτης (80.000 € ΑΠΟ ΕΑΠ ΚΑΙ 20.000 ΙΔΙΟΙ ΠΟΡΟΙ)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</si>
</sst>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\ _€"/>
    <numFmt numFmtId="169" formatCode="#,##0.00\ &quot;€&quot;"/>
    <numFmt numFmtId="170" formatCode="#,##0.00;[Red]#,##0.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1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69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33" borderId="12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8" fillId="0" borderId="11" xfId="0" applyFont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169" fontId="8" fillId="34" borderId="16" xfId="0" applyNumberFormat="1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169" fontId="6" fillId="0" borderId="20" xfId="0" applyNumberFormat="1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4" fontId="48" fillId="0" borderId="20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169" fontId="6" fillId="0" borderId="23" xfId="0" applyNumberFormat="1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169" fontId="6" fillId="0" borderId="20" xfId="0" applyNumberFormat="1" applyFont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9" fillId="0" borderId="24" xfId="0" applyFont="1" applyFill="1" applyBorder="1" applyAlignment="1">
      <alignment/>
    </xf>
    <xf numFmtId="0" fontId="11" fillId="0" borderId="25" xfId="0" applyFont="1" applyFill="1" applyBorder="1" applyAlignment="1">
      <alignment horizontal="center" vertical="top" wrapText="1"/>
    </xf>
    <xf numFmtId="169" fontId="11" fillId="0" borderId="26" xfId="0" applyNumberFormat="1" applyFont="1" applyFill="1" applyBorder="1" applyAlignment="1">
      <alignment horizontal="right" vertical="center"/>
    </xf>
    <xf numFmtId="169" fontId="8" fillId="33" borderId="27" xfId="0" applyNumberFormat="1" applyFont="1" applyFill="1" applyBorder="1" applyAlignment="1">
      <alignment vertical="center"/>
    </xf>
    <xf numFmtId="169" fontId="8" fillId="0" borderId="27" xfId="0" applyNumberFormat="1" applyFont="1" applyFill="1" applyBorder="1" applyAlignment="1">
      <alignment vertical="center"/>
    </xf>
    <xf numFmtId="170" fontId="8" fillId="0" borderId="27" xfId="0" applyNumberFormat="1" applyFont="1" applyFill="1" applyBorder="1" applyAlignment="1">
      <alignment vertical="center"/>
    </xf>
    <xf numFmtId="169" fontId="8" fillId="0" borderId="23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6"/>
  <sheetViews>
    <sheetView tabSelected="1" zoomScale="75" zoomScaleNormal="75" zoomScaleSheetLayoutView="40" zoomScalePageLayoutView="0" workbookViewId="0" topLeftCell="B1">
      <selection activeCell="C112" sqref="C112"/>
    </sheetView>
  </sheetViews>
  <sheetFormatPr defaultColWidth="9.140625" defaultRowHeight="12.75"/>
  <cols>
    <col min="1" max="1" width="8.8515625" style="0" customWidth="1"/>
    <col min="2" max="2" width="5.8515625" style="0" bestFit="1" customWidth="1"/>
    <col min="3" max="3" width="126.57421875" style="0" customWidth="1"/>
    <col min="4" max="4" width="27.421875" style="0" bestFit="1" customWidth="1"/>
    <col min="5" max="5" width="2.7109375" style="0" customWidth="1"/>
    <col min="7" max="7" width="15.140625" style="0" bestFit="1" customWidth="1"/>
  </cols>
  <sheetData>
    <row r="1" spans="2:4" ht="33" customHeight="1" thickBot="1">
      <c r="B1" s="48" t="s">
        <v>20</v>
      </c>
      <c r="C1" s="49"/>
      <c r="D1" s="50"/>
    </row>
    <row r="2" spans="2:4" s="1" customFormat="1" ht="21" thickBot="1">
      <c r="B2" s="25"/>
      <c r="C2" s="15" t="s">
        <v>19</v>
      </c>
      <c r="D2" s="26" t="s">
        <v>0</v>
      </c>
    </row>
    <row r="3" spans="2:4" s="3" customFormat="1" ht="22.5" customHeight="1" thickBot="1">
      <c r="B3" s="16" t="s">
        <v>3</v>
      </c>
      <c r="C3" s="17" t="s">
        <v>12</v>
      </c>
      <c r="D3" s="18"/>
    </row>
    <row r="4" spans="2:7" s="3" customFormat="1" ht="22.5" customHeight="1">
      <c r="B4" s="27"/>
      <c r="C4" s="11"/>
      <c r="D4" s="28"/>
      <c r="G4" s="6">
        <f aca="true" t="shared" si="0" ref="G4:G56">D4</f>
        <v>0</v>
      </c>
    </row>
    <row r="5" spans="2:7" ht="22.5" customHeight="1" thickBot="1">
      <c r="B5" s="29"/>
      <c r="C5" s="12" t="s">
        <v>1</v>
      </c>
      <c r="D5" s="44">
        <f>SUM(D4:D4)</f>
        <v>0</v>
      </c>
      <c r="E5" s="2"/>
      <c r="F5" s="2"/>
      <c r="G5" s="6"/>
    </row>
    <row r="6" spans="2:7" ht="22.5" customHeight="1" thickBot="1">
      <c r="B6" s="20" t="s">
        <v>4</v>
      </c>
      <c r="C6" s="21" t="s">
        <v>13</v>
      </c>
      <c r="D6" s="22"/>
      <c r="G6" s="6">
        <f t="shared" si="0"/>
        <v>0</v>
      </c>
    </row>
    <row r="7" spans="2:7" ht="22.5" customHeight="1" hidden="1">
      <c r="B7" s="30">
        <v>1</v>
      </c>
      <c r="C7" s="19" t="s">
        <v>21</v>
      </c>
      <c r="D7" s="31"/>
      <c r="G7" s="6">
        <f t="shared" si="0"/>
        <v>0</v>
      </c>
    </row>
    <row r="8" spans="2:7" ht="22.5" customHeight="1" hidden="1">
      <c r="B8" s="32">
        <v>2</v>
      </c>
      <c r="C8" s="14" t="s">
        <v>55</v>
      </c>
      <c r="D8" s="33"/>
      <c r="G8" s="6">
        <f t="shared" si="0"/>
        <v>0</v>
      </c>
    </row>
    <row r="9" spans="2:7" ht="31.5" hidden="1">
      <c r="B9" s="32">
        <v>3</v>
      </c>
      <c r="C9" s="14" t="s">
        <v>22</v>
      </c>
      <c r="D9" s="33"/>
      <c r="G9" s="6">
        <f t="shared" si="0"/>
        <v>0</v>
      </c>
    </row>
    <row r="10" spans="2:7" ht="22.5" customHeight="1" hidden="1">
      <c r="B10" s="32">
        <v>4</v>
      </c>
      <c r="C10" s="14" t="s">
        <v>23</v>
      </c>
      <c r="D10" s="33"/>
      <c r="G10" s="6">
        <f t="shared" si="0"/>
        <v>0</v>
      </c>
    </row>
    <row r="11" spans="2:7" ht="15.75">
      <c r="B11" s="32">
        <v>1</v>
      </c>
      <c r="C11" s="9" t="str">
        <f>UPPER(C7)</f>
        <v>ΔΗΜΙΟΥΡΓΙΑ ΜΟΥΣΕΙΑΚΟΥ - ΜΝΗΜΕΙΑΚΟΥ ΧΩΡΟΥ ΜΑΧΗΣ ΛΑΖΑΡΑΔΩΝ (ΟΛΟΚΛΗΡΩΘΗΚΕ) (ΙΔΙΟΙ ΠΟΡΟΙ)</v>
      </c>
      <c r="D11" s="33">
        <v>31007.85</v>
      </c>
      <c r="G11" s="6">
        <f t="shared" si="0"/>
        <v>31007.85</v>
      </c>
    </row>
    <row r="12" spans="2:7" ht="22.5" customHeight="1">
      <c r="B12" s="32">
        <v>2</v>
      </c>
      <c r="C12" s="9" t="str">
        <f>UPPER(C8)</f>
        <v>ΚΑΤΑΣΚΕΥΗ ΓΗΠΕΔΟΥ 5Χ5 ΣΤΟ Δ.Δ. ΜΙΚΡΟΒΑΛΤΟΥ (1ΟΣ ΕΙΔΙΚΟΣ ΠΡΟΫΠΟΛΟΓΙΣΜΟΣ) (ΑΝΑΤΕΘΗΚΕ) (ΕΑΠ)</v>
      </c>
      <c r="D12" s="33">
        <v>61100</v>
      </c>
      <c r="G12" s="6">
        <f t="shared" si="0"/>
        <v>61100</v>
      </c>
    </row>
    <row r="13" spans="2:7" ht="31.5">
      <c r="B13" s="32">
        <v>3</v>
      </c>
      <c r="C13" s="9" t="str">
        <f>UPPER(C9)</f>
        <v>ΕΠΙΧΟΡΗΓΗΣΗ Δ.ΚΑΜΒΟΥΝΙΩΝ ΓΙΑ ΤΗ ΣΥΝΤΗΡΗΣΗ ΠΟΔΟΣΦΑΙΡΙΚΟΥ ΓΗΠΕΔΟΥ ΕΛΑΤΗΣ (ΟΛΟΚΛΗΡΩΘΗΚΕ) (20433 € ΑΠΟ ΕΛΛΑΔΑ 2004 ΚΑΙ 63427 € ΑΠΟ ΙΔΙΟΥΣ ΠΟΡΟΥΣ)</v>
      </c>
      <c r="D13" s="33">
        <v>83860</v>
      </c>
      <c r="G13" s="6">
        <f t="shared" si="0"/>
        <v>83860</v>
      </c>
    </row>
    <row r="14" spans="2:7" ht="22.5" customHeight="1">
      <c r="B14" s="32">
        <v>4</v>
      </c>
      <c r="C14" s="9" t="str">
        <f>UPPER(C10)</f>
        <v>ΕΠΙΧΟΡΗΓΗΣΗ Δ.ΚΑΜΒΟΥΝΙΩΝ ΓΙΑ ΤΗ ΣΥΝΤΗΡΗΣΗ ΠΟΔΟΣΦΑΙΡΙΚΟΥ ΓΗΠΕΔΟΥ ΕΛΑΤΗΣ - Β' ΦΑΣΗ (ΕΛΛΑΔΑ 2004)</v>
      </c>
      <c r="D14" s="33">
        <v>50000</v>
      </c>
      <c r="G14" s="6">
        <f t="shared" si="0"/>
        <v>50000</v>
      </c>
    </row>
    <row r="15" spans="2:7" ht="22.5" customHeight="1" thickBot="1">
      <c r="B15" s="34"/>
      <c r="C15" s="12" t="s">
        <v>1</v>
      </c>
      <c r="D15" s="44">
        <f>SUM(D7:D14)</f>
        <v>225967.85</v>
      </c>
      <c r="G15" s="6"/>
    </row>
    <row r="16" spans="2:7" ht="22.5" customHeight="1" thickBot="1">
      <c r="B16" s="20" t="s">
        <v>5</v>
      </c>
      <c r="C16" s="21" t="s">
        <v>14</v>
      </c>
      <c r="D16" s="23"/>
      <c r="G16" s="6">
        <f t="shared" si="0"/>
        <v>0</v>
      </c>
    </row>
    <row r="17" spans="2:7" ht="22.5" customHeight="1" hidden="1" thickTop="1">
      <c r="B17" s="30">
        <v>1</v>
      </c>
      <c r="C17" s="19" t="s">
        <v>24</v>
      </c>
      <c r="D17" s="28"/>
      <c r="G17" s="6">
        <f t="shared" si="0"/>
        <v>0</v>
      </c>
    </row>
    <row r="18" spans="2:7" ht="22.5" customHeight="1">
      <c r="B18" s="32">
        <v>1</v>
      </c>
      <c r="C18" s="9" t="str">
        <f>UPPER(C17)</f>
        <v>ΕΠΕΚΤΑΣΗ ΔΙΚΤΥΟΥ Φ.Ο.Π. Δ.Ε. ΚΑΜΒΟΥΝΙΩΝ (ΙΔΙΟΙ ΠΟΡΟΙ)</v>
      </c>
      <c r="D18" s="35">
        <v>20000</v>
      </c>
      <c r="G18" s="6">
        <f t="shared" si="0"/>
        <v>20000</v>
      </c>
    </row>
    <row r="19" spans="2:7" ht="22.5" customHeight="1" thickBot="1">
      <c r="B19" s="29"/>
      <c r="C19" s="12" t="s">
        <v>1</v>
      </c>
      <c r="D19" s="44">
        <f>SUM(D17:D18)</f>
        <v>20000</v>
      </c>
      <c r="G19" s="6"/>
    </row>
    <row r="20" spans="2:7" ht="22.5" customHeight="1" thickBot="1">
      <c r="B20" s="20" t="s">
        <v>6</v>
      </c>
      <c r="C20" s="21" t="s">
        <v>15</v>
      </c>
      <c r="D20" s="23"/>
      <c r="G20" s="6">
        <f t="shared" si="0"/>
        <v>0</v>
      </c>
    </row>
    <row r="21" spans="2:7" ht="31.5" hidden="1">
      <c r="B21" s="30">
        <v>1</v>
      </c>
      <c r="C21" s="19" t="s">
        <v>25</v>
      </c>
      <c r="D21" s="31"/>
      <c r="G21" s="6">
        <f t="shared" si="0"/>
        <v>0</v>
      </c>
    </row>
    <row r="22" spans="2:7" ht="31.5" hidden="1">
      <c r="B22" s="32">
        <v>2</v>
      </c>
      <c r="C22" s="14" t="s">
        <v>26</v>
      </c>
      <c r="D22" s="33"/>
      <c r="G22" s="6">
        <f t="shared" si="0"/>
        <v>0</v>
      </c>
    </row>
    <row r="23" spans="2:7" ht="22.5" customHeight="1" hidden="1">
      <c r="B23" s="32">
        <v>3</v>
      </c>
      <c r="C23" s="14" t="s">
        <v>27</v>
      </c>
      <c r="D23" s="33"/>
      <c r="G23" s="6">
        <f t="shared" si="0"/>
        <v>0</v>
      </c>
    </row>
    <row r="24" spans="2:7" ht="22.5" customHeight="1" hidden="1">
      <c r="B24" s="32">
        <v>4</v>
      </c>
      <c r="C24" s="14" t="s">
        <v>33</v>
      </c>
      <c r="D24" s="33"/>
      <c r="G24" s="6">
        <f t="shared" si="0"/>
        <v>0</v>
      </c>
    </row>
    <row r="25" spans="2:7" ht="22.5" customHeight="1" hidden="1">
      <c r="B25" s="32">
        <v>5</v>
      </c>
      <c r="C25" s="14" t="s">
        <v>28</v>
      </c>
      <c r="D25" s="33"/>
      <c r="G25" s="6">
        <f t="shared" si="0"/>
        <v>0</v>
      </c>
    </row>
    <row r="26" spans="2:7" ht="22.5" customHeight="1" hidden="1">
      <c r="B26" s="32">
        <v>6</v>
      </c>
      <c r="C26" s="14" t="s">
        <v>29</v>
      </c>
      <c r="D26" s="33"/>
      <c r="G26" s="6">
        <f t="shared" si="0"/>
        <v>0</v>
      </c>
    </row>
    <row r="27" spans="2:7" ht="22.5" customHeight="1" hidden="1">
      <c r="B27" s="32">
        <v>7</v>
      </c>
      <c r="C27" s="14" t="s">
        <v>30</v>
      </c>
      <c r="D27" s="33"/>
      <c r="G27" s="6">
        <f t="shared" si="0"/>
        <v>0</v>
      </c>
    </row>
    <row r="28" spans="2:7" ht="22.5" customHeight="1" hidden="1">
      <c r="B28" s="32">
        <v>8</v>
      </c>
      <c r="C28" s="14" t="s">
        <v>31</v>
      </c>
      <c r="D28" s="33"/>
      <c r="G28" s="6">
        <f t="shared" si="0"/>
        <v>0</v>
      </c>
    </row>
    <row r="29" spans="2:7" ht="22.5" customHeight="1" hidden="1">
      <c r="B29" s="32">
        <v>9</v>
      </c>
      <c r="C29" s="14" t="s">
        <v>32</v>
      </c>
      <c r="D29" s="33"/>
      <c r="G29" s="6">
        <f t="shared" si="0"/>
        <v>0</v>
      </c>
    </row>
    <row r="30" spans="2:7" ht="31.5">
      <c r="B30" s="36">
        <v>1</v>
      </c>
      <c r="C30" s="9" t="str">
        <f>UPPER(C21)</f>
        <v>ΕΞΩΤΕΡΙΚΟΣ ΑΓΩΓΟΣ ΥΔΡΕΥΣΗΣ ΛΑΤΟΜΙΚΗΣ ΠΕΡΙΟΧΗΣ ΚΑΙ ΥΔΡΟΔΟΤΗΣΗ Δ.Δ. ΤΡΑΝΟΒΑΛΤΟΥ ΚΑΙ ΟΙΚΙΣΜΟΥ ΦΡΟΥΡΙΟΥ (ΟΛΟΚΛΗΡΩΘΗΚΕ) (ΑΙΤΗΜΑ ΚΑΛΥΨΗΣ ΠΟΣΟΥ ΑΠΌ ΕΠΑΔΥΜ)</v>
      </c>
      <c r="D30" s="33">
        <v>20000</v>
      </c>
      <c r="G30" s="6">
        <f t="shared" si="0"/>
        <v>20000</v>
      </c>
    </row>
    <row r="31" spans="2:7" ht="31.5">
      <c r="B31" s="36">
        <v>2</v>
      </c>
      <c r="C31" s="9" t="str">
        <f aca="true" t="shared" si="1" ref="C31:C38">UPPER(C22)</f>
        <v>ΕΚΠΟΝΗΣΗ ΜΕΛΕΤΗΣ ΓΙΑ ΤΟ ΕΡΓΟ "ΑΝΤΙΚΑΤΑΣΤΑΣΗ ΑΓΩΓΟΥ ΥΔΡΕΥΣΗΣ ΑΠΟ ΘΕΣΗ ΤΣΑΪΡΙ ΜΕΧΡΙ ΔΕΞΑΜΕΝΗ ΝΕΡΟΥ Τ.Κ. ΤΡΑΝΟΒΑΛΤΟΥ" (ΙΔΙΟΙ ΠΟΡΟΙ)</v>
      </c>
      <c r="D31" s="33">
        <v>15000</v>
      </c>
      <c r="G31" s="6"/>
    </row>
    <row r="32" spans="2:7" ht="15.75">
      <c r="B32" s="36">
        <v>3</v>
      </c>
      <c r="C32" s="9" t="str">
        <f t="shared" si="1"/>
        <v>ΚΑΤΑΣΚΕΥΗ ΠΕΡΙΦΡΑΞΗΣ ΚΑΙ ΣΚΕΠΗΣ ΣΤΗ ΔΕΞΑΜΕΝΗ ΥΔΡΕΥΣΗΣ ΤΗΣ Τ.Κ. ΤΡΑΝΟΒΑΛΤΟΥ (ΙΔΙΟΙ ΠΟΡΟΙ)</v>
      </c>
      <c r="D32" s="33">
        <v>5000</v>
      </c>
      <c r="G32" s="6"/>
    </row>
    <row r="33" spans="2:7" ht="31.5">
      <c r="B33" s="36">
        <v>4</v>
      </c>
      <c r="C33" s="9" t="str">
        <f t="shared" si="1"/>
        <v>ΑΝΟΡΥΞΗ ΥΔΡΕΥΤΙΚΗΣ ΓΕΩΤΡΗΣΗΣ ΚΑΙ ΣΥΝΔΕΣΗ ΜΕ ΥΦΙΣΤΑΜΕΝΟ ΔΙΚΤΥΟ ΥΔΡΕΥΣΗΣ ΣΤΟΝ ΟΙΚΙΣΜΟ ΛΑΖΑΡΑΔΩΝ (ΕΑΠ)</v>
      </c>
      <c r="D33" s="33">
        <v>80000</v>
      </c>
      <c r="G33" s="6"/>
    </row>
    <row r="34" spans="2:7" ht="22.5" customHeight="1">
      <c r="B34" s="36">
        <v>5</v>
      </c>
      <c r="C34" s="9" t="str">
        <f t="shared" si="1"/>
        <v>ΚΑΤΑΣΚΕΥΗ ΠΕΡΙΦΡΑΞΗΣ ΚΑΙ ΣΚΕΠΗΣ ΣΤΗ ΔΕΞΑΜΕΝΗ ΥΔΡΕΥΣΗΣ ΤΟΥ ΟΙΚΙΣΜΟΥ ΦΡΟΥΡΙΟΥ (ΙΔΙΟΙ ΠΟΡΟΙ)</v>
      </c>
      <c r="D34" s="33">
        <v>5000</v>
      </c>
      <c r="G34" s="6">
        <f t="shared" si="0"/>
        <v>5000</v>
      </c>
    </row>
    <row r="35" spans="2:7" ht="22.5" customHeight="1">
      <c r="B35" s="36">
        <v>6</v>
      </c>
      <c r="C35" s="9" t="str">
        <f t="shared" si="1"/>
        <v>ΒΕΛΤΙΩΣΗ ΔΙΚΤΥΟΥ ΥΔΡΕΥΣΗΣ ΣΤΗΝ Τ.Κ. ΜΙΚΡΟΒΑΛΤΟΥ (ΙΔΙΟΙ ΠΟΡΟΙ)</v>
      </c>
      <c r="D35" s="33">
        <v>5000</v>
      </c>
      <c r="G35" s="6">
        <f t="shared" si="0"/>
        <v>5000</v>
      </c>
    </row>
    <row r="36" spans="2:7" ht="22.5" customHeight="1">
      <c r="B36" s="36">
        <v>7</v>
      </c>
      <c r="C36" s="9" t="str">
        <f t="shared" si="1"/>
        <v>ΒΕΛΤΙΩΣΗ ΔΙΚΤΥΟΥ ΑΠΟΧΕΤΕΥΣΗΣ ΣΤΗΝ Τ.Κ. ΜΙΚΡΟΒΑΛΤΟΥ (ΙΔΙΟΙ ΠΟΡΟΙ)</v>
      </c>
      <c r="D36" s="33">
        <v>10000</v>
      </c>
      <c r="G36" s="6">
        <f t="shared" si="0"/>
        <v>10000</v>
      </c>
    </row>
    <row r="37" spans="2:7" ht="22.5" customHeight="1">
      <c r="B37" s="36">
        <v>8</v>
      </c>
      <c r="C37" s="9" t="str">
        <f t="shared" si="1"/>
        <v>ΤΟΠΟΘΕΤΗΣΗ ΜΕΙΩΤΩΝ ΠΙΕΣΗΣ ΣΤΟ ΔΙΚΤΥΟ ΥΔΡΕΥΣΗΣ ΤΗΣ Τ.Κ. ΕΛΑΤΗΣ (ΙΔΙΟΙ ΠΟΡΟΙ)</v>
      </c>
      <c r="D37" s="33">
        <v>10000</v>
      </c>
      <c r="G37" s="6"/>
    </row>
    <row r="38" spans="2:7" ht="22.5" customHeight="1">
      <c r="B38" s="36">
        <v>9</v>
      </c>
      <c r="C38" s="9" t="str">
        <f t="shared" si="1"/>
        <v>ΒΕΛΤΙΩΣΗ ΔΙΚΤΥΟΥ ΑΠΟΧΕΤΕΥΣΗΣ ΣΤΗΝ Τ.Κ. ΕΛΑΤΗΣ (ΙΔΙΟΙ ΠΟΡΟΙ)</v>
      </c>
      <c r="D38" s="33">
        <v>15000</v>
      </c>
      <c r="G38" s="6"/>
    </row>
    <row r="39" spans="2:7" ht="22.5" customHeight="1" thickBot="1">
      <c r="B39" s="29"/>
      <c r="C39" s="12" t="s">
        <v>1</v>
      </c>
      <c r="D39" s="44">
        <f>SUM(D21:D38)</f>
        <v>165000</v>
      </c>
      <c r="G39" s="6"/>
    </row>
    <row r="40" spans="2:7" ht="22.5" customHeight="1" thickBot="1">
      <c r="B40" s="20" t="s">
        <v>7</v>
      </c>
      <c r="C40" s="21" t="s">
        <v>11</v>
      </c>
      <c r="D40" s="23"/>
      <c r="G40" s="6">
        <f t="shared" si="0"/>
        <v>0</v>
      </c>
    </row>
    <row r="41" spans="2:7" s="4" customFormat="1" ht="22.5" customHeight="1" hidden="1">
      <c r="B41" s="30">
        <v>1</v>
      </c>
      <c r="C41" s="19" t="s">
        <v>35</v>
      </c>
      <c r="D41" s="31"/>
      <c r="G41" s="6">
        <f t="shared" si="0"/>
        <v>0</v>
      </c>
    </row>
    <row r="42" spans="2:7" s="4" customFormat="1" ht="22.5" customHeight="1" hidden="1">
      <c r="B42" s="32">
        <v>2</v>
      </c>
      <c r="C42" s="14" t="s">
        <v>36</v>
      </c>
      <c r="D42" s="33"/>
      <c r="G42" s="6">
        <f t="shared" si="0"/>
        <v>0</v>
      </c>
    </row>
    <row r="43" spans="2:7" s="4" customFormat="1" ht="31.5" hidden="1">
      <c r="B43" s="32">
        <v>3</v>
      </c>
      <c r="C43" s="14" t="s">
        <v>45</v>
      </c>
      <c r="D43" s="33"/>
      <c r="G43" s="6">
        <f t="shared" si="0"/>
        <v>0</v>
      </c>
    </row>
    <row r="44" spans="2:7" s="4" customFormat="1" ht="22.5" customHeight="1" hidden="1">
      <c r="B44" s="32">
        <v>4</v>
      </c>
      <c r="C44" s="14" t="s">
        <v>46</v>
      </c>
      <c r="D44" s="33"/>
      <c r="G44" s="6">
        <f t="shared" si="0"/>
        <v>0</v>
      </c>
    </row>
    <row r="45" spans="2:7" s="4" customFormat="1" ht="22.5" customHeight="1" hidden="1">
      <c r="B45" s="32">
        <v>5</v>
      </c>
      <c r="C45" s="14" t="s">
        <v>47</v>
      </c>
      <c r="D45" s="33"/>
      <c r="G45" s="6">
        <f t="shared" si="0"/>
        <v>0</v>
      </c>
    </row>
    <row r="46" spans="2:7" s="4" customFormat="1" ht="22.5" customHeight="1" hidden="1">
      <c r="B46" s="32">
        <v>6</v>
      </c>
      <c r="C46" s="14" t="s">
        <v>37</v>
      </c>
      <c r="D46" s="33"/>
      <c r="G46" s="6">
        <f t="shared" si="0"/>
        <v>0</v>
      </c>
    </row>
    <row r="47" spans="2:7" s="4" customFormat="1" ht="22.5" customHeight="1" hidden="1">
      <c r="B47" s="32">
        <v>7</v>
      </c>
      <c r="C47" s="14" t="s">
        <v>48</v>
      </c>
      <c r="D47" s="33"/>
      <c r="G47" s="6">
        <f t="shared" si="0"/>
        <v>0</v>
      </c>
    </row>
    <row r="48" spans="2:7" s="4" customFormat="1" ht="22.5" customHeight="1" hidden="1">
      <c r="B48" s="32">
        <v>8</v>
      </c>
      <c r="C48" s="14" t="s">
        <v>49</v>
      </c>
      <c r="D48" s="33"/>
      <c r="G48" s="6">
        <f t="shared" si="0"/>
        <v>0</v>
      </c>
    </row>
    <row r="49" spans="2:7" s="4" customFormat="1" ht="22.5" customHeight="1" hidden="1">
      <c r="B49" s="32">
        <v>9</v>
      </c>
      <c r="C49" s="14" t="s">
        <v>34</v>
      </c>
      <c r="D49" s="33"/>
      <c r="G49" s="6">
        <f t="shared" si="0"/>
        <v>0</v>
      </c>
    </row>
    <row r="50" spans="2:7" s="4" customFormat="1" ht="22.5" customHeight="1" hidden="1">
      <c r="B50" s="32">
        <v>10</v>
      </c>
      <c r="C50" s="14" t="s">
        <v>38</v>
      </c>
      <c r="D50" s="33"/>
      <c r="G50" s="6">
        <f t="shared" si="0"/>
        <v>0</v>
      </c>
    </row>
    <row r="51" spans="2:7" s="4" customFormat="1" ht="22.5" customHeight="1" hidden="1">
      <c r="B51" s="32">
        <v>11</v>
      </c>
      <c r="C51" s="14" t="s">
        <v>39</v>
      </c>
      <c r="D51" s="33"/>
      <c r="G51" s="6">
        <f t="shared" si="0"/>
        <v>0</v>
      </c>
    </row>
    <row r="52" spans="2:7" s="4" customFormat="1" ht="22.5" customHeight="1" hidden="1">
      <c r="B52" s="32">
        <v>12</v>
      </c>
      <c r="C52" s="14" t="s">
        <v>40</v>
      </c>
      <c r="D52" s="33"/>
      <c r="G52" s="6">
        <f t="shared" si="0"/>
        <v>0</v>
      </c>
    </row>
    <row r="53" spans="2:7" s="4" customFormat="1" ht="31.5" hidden="1">
      <c r="B53" s="32">
        <v>13</v>
      </c>
      <c r="C53" s="14" t="s">
        <v>50</v>
      </c>
      <c r="D53" s="33"/>
      <c r="G53" s="6">
        <f t="shared" si="0"/>
        <v>0</v>
      </c>
    </row>
    <row r="54" spans="2:7" s="4" customFormat="1" ht="31.5" hidden="1">
      <c r="B54" s="32">
        <v>14</v>
      </c>
      <c r="C54" s="14" t="s">
        <v>51</v>
      </c>
      <c r="D54" s="33"/>
      <c r="G54" s="6">
        <f t="shared" si="0"/>
        <v>0</v>
      </c>
    </row>
    <row r="55" spans="2:7" s="4" customFormat="1" ht="31.5" hidden="1">
      <c r="B55" s="32">
        <v>15</v>
      </c>
      <c r="C55" s="14" t="s">
        <v>52</v>
      </c>
      <c r="D55" s="33"/>
      <c r="G55" s="6">
        <f t="shared" si="0"/>
        <v>0</v>
      </c>
    </row>
    <row r="56" spans="2:7" s="4" customFormat="1" ht="31.5" hidden="1">
      <c r="B56" s="32">
        <v>16</v>
      </c>
      <c r="C56" s="14" t="s">
        <v>53</v>
      </c>
      <c r="D56" s="33"/>
      <c r="G56" s="6">
        <f t="shared" si="0"/>
        <v>0</v>
      </c>
    </row>
    <row r="57" spans="2:7" s="4" customFormat="1" ht="31.5" hidden="1">
      <c r="B57" s="32">
        <v>17</v>
      </c>
      <c r="C57" s="14" t="s">
        <v>54</v>
      </c>
      <c r="D57" s="33"/>
      <c r="G57" s="6">
        <f aca="true" t="shared" si="2" ref="G57:G86">D57</f>
        <v>0</v>
      </c>
    </row>
    <row r="58" spans="2:7" s="4" customFormat="1" ht="22.5" customHeight="1" hidden="1">
      <c r="B58" s="32">
        <v>18</v>
      </c>
      <c r="C58" s="14" t="s">
        <v>56</v>
      </c>
      <c r="D58" s="33"/>
      <c r="G58" s="6">
        <f t="shared" si="2"/>
        <v>0</v>
      </c>
    </row>
    <row r="59" spans="2:7" s="4" customFormat="1" ht="22.5" customHeight="1" hidden="1">
      <c r="B59" s="32">
        <v>19</v>
      </c>
      <c r="C59" s="14" t="s">
        <v>41</v>
      </c>
      <c r="D59" s="33"/>
      <c r="G59" s="6">
        <f t="shared" si="2"/>
        <v>0</v>
      </c>
    </row>
    <row r="60" spans="2:7" s="4" customFormat="1" ht="22.5" customHeight="1" hidden="1">
      <c r="B60" s="32">
        <v>20</v>
      </c>
      <c r="C60" s="14" t="s">
        <v>42</v>
      </c>
      <c r="D60" s="33"/>
      <c r="G60" s="6">
        <f t="shared" si="2"/>
        <v>0</v>
      </c>
    </row>
    <row r="61" spans="2:7" s="4" customFormat="1" ht="22.5" customHeight="1" hidden="1">
      <c r="B61" s="32">
        <v>21</v>
      </c>
      <c r="C61" s="14" t="s">
        <v>43</v>
      </c>
      <c r="D61" s="33"/>
      <c r="G61" s="6">
        <f t="shared" si="2"/>
        <v>0</v>
      </c>
    </row>
    <row r="62" spans="2:7" s="4" customFormat="1" ht="22.5" customHeight="1" hidden="1">
      <c r="B62" s="32">
        <v>22</v>
      </c>
      <c r="C62" s="14" t="s">
        <v>44</v>
      </c>
      <c r="D62" s="33"/>
      <c r="G62" s="6">
        <f t="shared" si="2"/>
        <v>0</v>
      </c>
    </row>
    <row r="63" spans="2:7" s="4" customFormat="1" ht="22.5" customHeight="1">
      <c r="B63" s="32">
        <v>1</v>
      </c>
      <c r="C63" s="5" t="str">
        <f>UPPER(C41)</f>
        <v>ΈΡΓΑ ΟΔΟΠΟΙΙΑΣ ΔΗΜΟΥ ΚΑΜΒΟΥΝΙΩΝ (ΟΛΟΚΛΗΡΩΘΗΚΕ)  (ΙΔΙΟΙ ΠΟΡΟΙ)</v>
      </c>
      <c r="D63" s="33">
        <v>20613.2</v>
      </c>
      <c r="G63" s="6">
        <f t="shared" si="2"/>
        <v>20613.2</v>
      </c>
    </row>
    <row r="64" spans="2:7" s="4" customFormat="1" ht="22.5" customHeight="1">
      <c r="B64" s="32">
        <v>2</v>
      </c>
      <c r="C64" s="5" t="str">
        <f aca="true" t="shared" si="3" ref="C64:C84">UPPER(C42)</f>
        <v>ΈΡΓΑ ΟΔΟΠΟΙΙΑΣ ΔΗΜΟΥ ΚΑΜΒΟΥΝΙΩΝ - Β' ΦΑΣΗ (ΣΕ ΕΞΕΛΙΞΗ) (ΕΑΠ)</v>
      </c>
      <c r="D64" s="33">
        <v>78861.56</v>
      </c>
      <c r="G64" s="6">
        <f t="shared" si="2"/>
        <v>78861.56</v>
      </c>
    </row>
    <row r="65" spans="2:7" s="4" customFormat="1" ht="31.5">
      <c r="B65" s="32">
        <v>3</v>
      </c>
      <c r="C65" s="5" t="str">
        <f t="shared" si="3"/>
        <v>ΔΙΑΜΟΡΦΩΣΗ ΚΟΙΝΟΧΡΗΣΤΩΝ ΧΩΡΩΝ ΣΤΟ Δ.Δ. ΤΡΑΝΟΒΑΛΤΟΥ (ΣΕ ΕΞΕΛΙΞΗ) (77.496,02 € ΑΠΟ ΕΤΕΡΠΣ ΚΑΙ 62.800 € ΑΠΟ ΙΔΙΟΥΣ ΠΟΡΟΥΣ)</v>
      </c>
      <c r="D65" s="33">
        <v>140296.02</v>
      </c>
      <c r="G65" s="6">
        <f t="shared" si="2"/>
        <v>140296.02</v>
      </c>
    </row>
    <row r="66" spans="2:7" s="4" customFormat="1" ht="15.75">
      <c r="B66" s="32">
        <v>4</v>
      </c>
      <c r="C66" s="5" t="str">
        <f t="shared" si="3"/>
        <v>ΚΑΤΑΣΚΕΥΗ ΔΥΟ ΚΡΗΝΩΝ ΚΑΙ ΝΑΪΣΚΟΥ ΣΤΟ Δ.Δ. ΤΡΑΝΟΒΑΛΤΟΥ (ΟΛΟΚΛΗΡΩΘΗΚΕ) (ΕΤΕΡΠΣ)</v>
      </c>
      <c r="D66" s="33">
        <v>34630.42</v>
      </c>
      <c r="G66" s="6">
        <f t="shared" si="2"/>
        <v>34630.42</v>
      </c>
    </row>
    <row r="67" spans="2:7" s="4" customFormat="1" ht="31.5">
      <c r="B67" s="32">
        <v>5</v>
      </c>
      <c r="C67" s="5" t="str">
        <f t="shared" si="3"/>
        <v>ΕΓΚΑΤΑΣΤΑΣΗ ΚΕΝΤΡΙΚΗΣ ΘΕΡΜΑΝΣΗΣ ΣΤΟ ΒΡΕΦΟΝΗΠΙΑΚΟ ΣΤΑΘΜΟ ΣΤΟ Δ.Δ. ΤΡΑΝΟΒΑΛΤΟΥ (ΟΛΟΚΛΗΡΩΘΗΚΕ) (ΘΗΣΕΑΣ)</v>
      </c>
      <c r="D67" s="33">
        <v>17089.99</v>
      </c>
      <c r="G67" s="6">
        <f t="shared" si="2"/>
        <v>17089.99</v>
      </c>
    </row>
    <row r="68" spans="2:7" s="4" customFormat="1" ht="31.5">
      <c r="B68" s="32">
        <v>6</v>
      </c>
      <c r="C68" s="5" t="str">
        <f t="shared" si="3"/>
        <v>ΕΚΠΟΝΗΣΗ ΜΕΛΕΤΗΣ ΓΙΑ ΤΟ ΕΡΓΟ "ΕΠΕΚΤΑΣΗ ΠΑΛΚΟΣΚΕΠΗ ΟΧΕΤΟΥ Τ.Κ. ΤΡΑΝΟΒΑΛΤΟΥ ΚΑΤΑ 200 ΜΕΤΡΑ" (ΙΔΙΟΙ ΠΟΡΟΙ)</v>
      </c>
      <c r="D68" s="33">
        <v>10000</v>
      </c>
      <c r="G68" s="6">
        <f t="shared" si="2"/>
        <v>10000</v>
      </c>
    </row>
    <row r="69" spans="2:7" s="4" customFormat="1" ht="22.5" customHeight="1">
      <c r="B69" s="32">
        <v>7</v>
      </c>
      <c r="C69" s="5" t="str">
        <f t="shared" si="3"/>
        <v>ΔΙΕΥΘΕΤΗΣΗ ΟΜΒΡΙΩΝ ΥΔΑΤΩΝ ΚΕΝΤΡΙΚΗΣ ΟΔΟΥ ΟΙΚΙΣΜΟΥ ΛΑΖΑΡΑΔΩΝ (ΟΛΟΚΛΗΡΩΘΗΚΕ) (ΕΑΠ)</v>
      </c>
      <c r="D69" s="33">
        <v>23925.79</v>
      </c>
      <c r="G69" s="6">
        <f t="shared" si="2"/>
        <v>23925.79</v>
      </c>
    </row>
    <row r="70" spans="2:7" s="4" customFormat="1" ht="22.5" customHeight="1">
      <c r="B70" s="32">
        <v>8</v>
      </c>
      <c r="C70" s="5" t="str">
        <f t="shared" si="3"/>
        <v>ΑΝΤΙΠΛΗΜΜΥΡΙΚΑ ΕΡΓΑ ΣΤΟ ΜΙΚΡΟΒΑΛΤΟ (ΑΝΑΤΕΘΗΚΕ) (80.000 € ΑΠΟ ΕΑΠ ΚΑΙ 24.760 € ΑΠΟ ΙΔΙΟΥΣ ΠΟΡΟΥΣ)</v>
      </c>
      <c r="D70" s="33">
        <v>104760</v>
      </c>
      <c r="G70" s="6">
        <f t="shared" si="2"/>
        <v>104760</v>
      </c>
    </row>
    <row r="71" spans="2:7" s="4" customFormat="1" ht="22.5" customHeight="1">
      <c r="B71" s="32">
        <v>9</v>
      </c>
      <c r="C71" s="5" t="str">
        <f t="shared" si="3"/>
        <v>ΑΝΑΔΕΙΞΗ - ΟΛΟΚΛΗΡΩΣΗ ΠΡΩΗΝ ΚΤΙΡΙΟΥ ΚΕΦΟ ΣΤΟ ΜΙΚΡΟΒΑΛΤΟ (ΥΠΑΡΧΕΙ ΜΕΛΕΤΗ)</v>
      </c>
      <c r="D71" s="33">
        <v>130000</v>
      </c>
      <c r="G71" s="6">
        <f t="shared" si="2"/>
        <v>130000</v>
      </c>
    </row>
    <row r="72" spans="2:7" s="4" customFormat="1" ht="22.5" customHeight="1">
      <c r="B72" s="32">
        <v>10</v>
      </c>
      <c r="C72" s="5" t="str">
        <f t="shared" si="3"/>
        <v>ΕΚΠΟΝΗΣΗ ΜΕΛΕΤΗΣ ΓΙΑ ΤΟ ΕΡΓΟ "ΔΙΕΥΘΕΤΗΣΗ ΟΜΒΡΙΩΝ ΥΔΑΤΩΝ Τ.Κ. ΜΙΚΡΟΒΑΛΤΟΥ" (ΙΔΙΟΙ ΠΟΡΟΙ)</v>
      </c>
      <c r="D72" s="33">
        <v>10000</v>
      </c>
      <c r="G72" s="6">
        <f t="shared" si="2"/>
        <v>10000</v>
      </c>
    </row>
    <row r="73" spans="2:7" s="4" customFormat="1" ht="22.5" customHeight="1">
      <c r="B73" s="32">
        <v>11</v>
      </c>
      <c r="C73" s="5" t="str">
        <f t="shared" si="3"/>
        <v>ΑΣΦΑΛΤΟΣΤΡΩΣΕΙΣ ΚΕΝΤΡΙΚΩΝ ΟΔΩΝ Δ.Ε. ΚΑΜΒΟΥΝΙΩΝ (ΙΔΙΟΙ ΠΟΡΟΙ)</v>
      </c>
      <c r="D73" s="33">
        <v>60000</v>
      </c>
      <c r="G73" s="6">
        <f t="shared" si="2"/>
        <v>60000</v>
      </c>
    </row>
    <row r="74" spans="2:7" s="4" customFormat="1" ht="22.5" customHeight="1">
      <c r="B74" s="32">
        <v>12</v>
      </c>
      <c r="C74" s="5" t="str">
        <f t="shared" si="3"/>
        <v>ΚΑΤΑΣΚΕΥΗ ΤΟΙΧΙΩΝ ΑΝΤΙΣΤΗΡΙΞΗΣ ΣΤΟ ΔΗΜΟΤΙΚΟ ΣΧΟΛΕΙΟ ΤΗΣ Τ.Κ. ΕΛΑΤΗΣ (ΙΔΙΟΙ ΠΟΡΟΙ)</v>
      </c>
      <c r="D74" s="33">
        <v>15000</v>
      </c>
      <c r="G74" s="6">
        <f t="shared" si="2"/>
        <v>15000</v>
      </c>
    </row>
    <row r="75" spans="2:7" s="4" customFormat="1" ht="31.5">
      <c r="B75" s="32">
        <v>13</v>
      </c>
      <c r="C75" s="5" t="str">
        <f t="shared" si="3"/>
        <v>ΑΡΧΙΤΕΚΤΟΝΙΚΗ ΜΕΛΕΤΗ ΤΟΥ ΕΡΓΟΥ "ΑΝΑΔΕΙΞΗ ΕΝΟΣ ΓΕΦΥΡΙΟΥ ΚΑΙ ΜΙΑΣ ΚΡΗΝΗΣ ΣΤΟ ΜΙΚΡΟΒΑΛΤΟ" (ΕΚΠΟΝΗΘΗΚΕ) (5.950 € ΑΠΟ ΘΗΣΕΑΣ ΚΑΙ 559,6 € ΑΠΌ ΙΔΙΟΥΣ ΠΟΡΟΥΣ)</v>
      </c>
      <c r="D75" s="33">
        <v>6509.6</v>
      </c>
      <c r="G75" s="6">
        <f t="shared" si="2"/>
        <v>6509.6</v>
      </c>
    </row>
    <row r="76" spans="2:7" s="4" customFormat="1" ht="31.5">
      <c r="B76" s="32">
        <v>14</v>
      </c>
      <c r="C76" s="5" t="str">
        <f t="shared" si="3"/>
        <v>ΜΕΛΕΤΗ ΟΔΟΠΟΙΙΑΣ ΤΟΥ ΕΡΓΟΥ "ΒΕΛΤΙΩΣΗ ΟΔΟΥ ΦΡΟΥΡΙΟΥ - ΛΑΖΑΡΑΔΩΝ" (ΕΚΠΟΝΗΘΗΚΕ) (13155,33 € ΑΠΟ ΘΗΣΕΑΣ ΚΑΙ 442,2 € ΑΠΌ ΙΔΙΟΥΣ ΠΟΡΟΥΣ)</v>
      </c>
      <c r="D76" s="33">
        <v>13597.53</v>
      </c>
      <c r="G76" s="6">
        <f t="shared" si="2"/>
        <v>13597.53</v>
      </c>
    </row>
    <row r="77" spans="2:7" s="4" customFormat="1" ht="31.5">
      <c r="B77" s="32">
        <v>15</v>
      </c>
      <c r="C77" s="5" t="str">
        <f t="shared" si="3"/>
        <v>ΤΟΠΟΓΡΑΦΙΚΗ ΜΕΛΕΤΗ ΤΟΥ ΕΡΓΟΥ "ΒΕΛΤΙΩΣΗ ΟΔΟΥ ΦΡΟΥΡΙΟΥ - ΛΑΖΑΡΑΔΩΝ" (ΕΚΠΟΝΗΘΗΚΕ) (13033,57 € ΑΠΟ ΘΗΣΕΑΣ ΚΑΙ 438,01 € ΑΠΌ ΙΔΙΟΥΣ ΠΟΡΟΥΣ)</v>
      </c>
      <c r="D77" s="33">
        <v>13471.67</v>
      </c>
      <c r="G77" s="6">
        <f t="shared" si="2"/>
        <v>13471.67</v>
      </c>
    </row>
    <row r="78" spans="2:7" s="4" customFormat="1" ht="31.5">
      <c r="B78" s="32">
        <v>16</v>
      </c>
      <c r="C78" s="5" t="str">
        <f t="shared" si="3"/>
        <v>ΥΔΡΑΥΛΙΚΗ ΜΕΛΕΤΗ ΤΟΥ ΕΡΓΟΥ "ΒΕΛΤΙΩΣΗ ΟΔΟΥ ΦΡΟΥΡΙΟΥ - ΛΑΖΑΡΑΔΩΝ" (ΕΚΠΟΝΗΘΗΚΕ) (11633,63 € ΑΠΟ ΘΗΣΕΑΣ ΚΑΙ 391,05 € ΑΠΌ ΙΔΙΟΥΣ ΠΟΡΟΥΣ)</v>
      </c>
      <c r="D78" s="33">
        <v>12024.68</v>
      </c>
      <c r="G78" s="6">
        <f t="shared" si="2"/>
        <v>12024.68</v>
      </c>
    </row>
    <row r="79" spans="2:7" s="4" customFormat="1" ht="31.5">
      <c r="B79" s="32">
        <v>17</v>
      </c>
      <c r="C79" s="5" t="str">
        <f t="shared" si="3"/>
        <v>ΑΡΧΙΤΕΚΤΟΝΙΚΗ ΜΕΛΕΤΗ ΤΟΥ ΕΡΓΟΥ "ΔΙΑΜΟΡΦΩΣΗ ΠΕΡΙΒΑΛΛΟΝΤΟΣ ΧΩΡΟΥ ΚΕΝΤΡΙΚΗΣ ΠΛΑΤΕΙΑΣ ΕΛΑΤΗΣ" (ΕΚΠΟΝΗΘΗΚΕ) (7849,41 € ΑΠΟ ΘΗΣΕΑΣ ΚΑΙ 263,84 € ΑΠΌ ΙΔΙΟΥΣ ΠΟΡΟΥΣ)</v>
      </c>
      <c r="D79" s="33">
        <v>8113.25</v>
      </c>
      <c r="G79" s="6">
        <f t="shared" si="2"/>
        <v>8113.25</v>
      </c>
    </row>
    <row r="80" spans="2:7" s="4" customFormat="1" ht="31.5">
      <c r="B80" s="32">
        <v>18</v>
      </c>
      <c r="C80" s="5" t="str">
        <f t="shared" si="3"/>
        <v>ΔΙΑΜΟΡΦΩΣΗ ΠΕΡΙΒΑΛΛΟΝΤΟΣ ΧΩΡΟΥ ΚΕΝΤΡΙΚΗΣ ΠΛΑΤΕΙΑΣ Τ.Κ. ΕΛΑΤΗΣ (80.000 € ΑΠΟ ΕΑΠ ΚΑΙ 20.000 ΙΔΙΟΙ ΠΟΡΟΙ)</v>
      </c>
      <c r="D80" s="33">
        <v>100000</v>
      </c>
      <c r="G80" s="6">
        <f t="shared" si="2"/>
        <v>100000</v>
      </c>
    </row>
    <row r="81" spans="2:7" s="4" customFormat="1" ht="22.5" customHeight="1">
      <c r="B81" s="32">
        <v>19</v>
      </c>
      <c r="C81" s="5" t="str">
        <f t="shared" si="3"/>
        <v>ΒΕΛΤΙΩΣΗ ΟΔΟΠΟΙΙΑΣ ΣΤΟ ΔΙΚΤΥΟ ΤΟΥ ΟΙΚΙΣΜΟΥ ΛΑΖΑΡΑΔΩΝ (ΙΔΙΟΙ ΠΟΡΟΙ)</v>
      </c>
      <c r="D81" s="33">
        <v>5000</v>
      </c>
      <c r="G81" s="6">
        <f t="shared" si="2"/>
        <v>5000</v>
      </c>
    </row>
    <row r="82" spans="2:7" s="4" customFormat="1" ht="22.5" customHeight="1">
      <c r="B82" s="32">
        <v>20</v>
      </c>
      <c r="C82" s="5" t="str">
        <f t="shared" si="3"/>
        <v>ΕΠΙΣΚΕΥΗ ΠΡΩΗΝ ΚΟΙΝΟΤΙΚΟΥ ΚΑΤΑΣΤΗΜΑΤΟΣ Τ.Κ. ΕΛΑΤΗΣ (ΙΔΙΟΙ ΠΟΡΟΙ)</v>
      </c>
      <c r="D82" s="33">
        <v>10000</v>
      </c>
      <c r="G82" s="6">
        <f t="shared" si="2"/>
        <v>10000</v>
      </c>
    </row>
    <row r="83" spans="2:7" s="4" customFormat="1" ht="22.5" customHeight="1">
      <c r="B83" s="32">
        <v>21</v>
      </c>
      <c r="C83" s="5" t="str">
        <f t="shared" si="3"/>
        <v>ΑΝΤΙΚΑΤΑΣΤΑΣΗ ΚΟΥΦΩΜΑΤΩΝ ΚΤΙΡΙΟΥ ΚΑΠΗ ΤΡΑΝΟΒΑΛΤΟΥ (ΙΔΙΟΙ ΠΟΡΟΙ)</v>
      </c>
      <c r="D83" s="33">
        <v>5000</v>
      </c>
      <c r="G83" s="6">
        <f t="shared" si="2"/>
        <v>5000</v>
      </c>
    </row>
    <row r="84" spans="2:7" s="4" customFormat="1" ht="15.75">
      <c r="B84" s="32">
        <v>22</v>
      </c>
      <c r="C84" s="5" t="str">
        <f t="shared" si="3"/>
        <v>ΕΚΠΟΝΗΣΗ ΜΕΛΕΤΩΝ ΣΤΗ Δ.Ε. ΚΑΜΒΟΥΝΙΩΝ (ΙΔΙΟΙ ΠΟΡΟΙ)</v>
      </c>
      <c r="D84" s="33">
        <v>60000</v>
      </c>
      <c r="G84" s="6">
        <f t="shared" si="2"/>
        <v>60000</v>
      </c>
    </row>
    <row r="85" spans="2:7" ht="22.5" customHeight="1" thickBot="1">
      <c r="B85" s="29"/>
      <c r="C85" s="12" t="s">
        <v>1</v>
      </c>
      <c r="D85" s="44">
        <f>SUM(D41:D84)</f>
        <v>878893.7100000001</v>
      </c>
      <c r="G85" s="6"/>
    </row>
    <row r="86" spans="2:7" ht="22.5" customHeight="1" thickBot="1">
      <c r="B86" s="20" t="s">
        <v>10</v>
      </c>
      <c r="C86" s="21" t="s">
        <v>16</v>
      </c>
      <c r="D86" s="23"/>
      <c r="G86" s="6">
        <f t="shared" si="2"/>
        <v>0</v>
      </c>
    </row>
    <row r="87" spans="2:7" ht="22.5" customHeight="1">
      <c r="B87" s="27"/>
      <c r="C87" s="11"/>
      <c r="D87" s="28"/>
      <c r="G87" s="6">
        <f aca="true" t="shared" si="4" ref="G87:G93">D87</f>
        <v>0</v>
      </c>
    </row>
    <row r="88" spans="2:7" ht="22.5" customHeight="1" thickBot="1">
      <c r="B88" s="37"/>
      <c r="C88" s="13" t="s">
        <v>1</v>
      </c>
      <c r="D88" s="45">
        <f>SUM(D87:D87)</f>
        <v>0</v>
      </c>
      <c r="G88" s="6"/>
    </row>
    <row r="89" spans="2:7" ht="22.5" customHeight="1" thickBot="1">
      <c r="B89" s="20" t="s">
        <v>8</v>
      </c>
      <c r="C89" s="21" t="s">
        <v>17</v>
      </c>
      <c r="D89" s="23"/>
      <c r="G89" s="6">
        <f t="shared" si="4"/>
        <v>0</v>
      </c>
    </row>
    <row r="90" spans="2:7" s="4" customFormat="1" ht="22.5" customHeight="1">
      <c r="B90" s="38"/>
      <c r="C90" s="24"/>
      <c r="D90" s="28"/>
      <c r="G90" s="6">
        <f t="shared" si="4"/>
        <v>0</v>
      </c>
    </row>
    <row r="91" spans="2:7" ht="22.5" customHeight="1" thickBot="1">
      <c r="B91" s="37"/>
      <c r="C91" s="13" t="s">
        <v>1</v>
      </c>
      <c r="D91" s="46">
        <f>SUM(D90:D90)</f>
        <v>0</v>
      </c>
      <c r="G91" s="6"/>
    </row>
    <row r="92" spans="2:7" ht="22.5" customHeight="1" thickBot="1">
      <c r="B92" s="20" t="s">
        <v>9</v>
      </c>
      <c r="C92" s="21" t="s">
        <v>18</v>
      </c>
      <c r="D92" s="23"/>
      <c r="G92" s="6">
        <f t="shared" si="4"/>
        <v>0</v>
      </c>
    </row>
    <row r="93" spans="2:7" ht="22.5" customHeight="1">
      <c r="B93" s="27"/>
      <c r="C93" s="24"/>
      <c r="D93" s="39"/>
      <c r="G93" s="6">
        <f t="shared" si="4"/>
        <v>0</v>
      </c>
    </row>
    <row r="94" spans="2:7" ht="22.5" customHeight="1">
      <c r="B94" s="40"/>
      <c r="C94" s="10" t="s">
        <v>1</v>
      </c>
      <c r="D94" s="47">
        <f>SUM(D93:D93)</f>
        <v>0</v>
      </c>
      <c r="G94" s="6"/>
    </row>
    <row r="95" spans="2:7" ht="22.5" customHeight="1" thickBot="1">
      <c r="B95" s="41"/>
      <c r="C95" s="42" t="s">
        <v>2</v>
      </c>
      <c r="D95" s="43">
        <f>D5+D15+D19+D39+D85+D88+D91+D94</f>
        <v>1289861.56</v>
      </c>
      <c r="G95" s="6">
        <f>SUM(G4:G94)</f>
        <v>1164861.56</v>
      </c>
    </row>
    <row r="96" spans="2:7" ht="12.75">
      <c r="B96" s="2"/>
      <c r="C96" s="2"/>
      <c r="G96" s="8">
        <f>D94+D91+D88+D85+D39+D19+D15+D5</f>
        <v>1289861.56</v>
      </c>
    </row>
    <row r="97" spans="2:7" ht="12.75">
      <c r="B97" s="2"/>
      <c r="C97" s="2"/>
      <c r="G97" s="8">
        <f>SUM(D4:D94)/2</f>
        <v>1289861.56</v>
      </c>
    </row>
    <row r="98" spans="2:3" ht="12.75">
      <c r="B98" s="2"/>
      <c r="C98" s="2"/>
    </row>
    <row r="99" spans="2:4" ht="12.75">
      <c r="B99" s="2"/>
      <c r="C99" s="2"/>
      <c r="D99" s="7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</sheetData>
  <sheetProtection/>
  <mergeCells count="1">
    <mergeCell ref="B1:D1"/>
  </mergeCells>
  <printOptions/>
  <pageMargins left="0.19" right="0.14" top="0.36" bottom="0.37" header="0.22" footer="0.25"/>
  <pageSetup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TEXNIKI</dc:creator>
  <cp:keywords/>
  <dc:description/>
  <cp:lastModifiedBy>Mixalis</cp:lastModifiedBy>
  <cp:lastPrinted>2011-03-22T12:10:51Z</cp:lastPrinted>
  <dcterms:created xsi:type="dcterms:W3CDTF">2008-12-03T06:18:36Z</dcterms:created>
  <dcterms:modified xsi:type="dcterms:W3CDTF">2011-03-22T12:10:55Z</dcterms:modified>
  <cp:category/>
  <cp:version/>
  <cp:contentType/>
  <cp:contentStatus/>
</cp:coreProperties>
</file>